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MAS\job\Homepage\pc-gate\word\"/>
    </mc:Choice>
  </mc:AlternateContent>
  <xr:revisionPtr revIDLastSave="0" documentId="13_ncr:1_{43685F09-121E-4231-A88D-7BF1429126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在宅勤務制度利用率" sheetId="1" r:id="rId1"/>
    <sheet name="自己理由退職者の主な理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D13" i="2"/>
  <c r="C13" i="2"/>
  <c r="B13" i="2"/>
  <c r="G12" i="2"/>
  <c r="G11" i="2"/>
  <c r="G10" i="2"/>
  <c r="G9" i="2"/>
  <c r="E8" i="2"/>
  <c r="G8" i="2" s="1"/>
  <c r="G13" i="2" s="1"/>
  <c r="G7" i="2"/>
  <c r="G6" i="2"/>
  <c r="G5" i="2"/>
  <c r="H7" i="2" s="1"/>
  <c r="I7" i="2" s="1"/>
  <c r="G4" i="2"/>
  <c r="G3" i="2"/>
  <c r="G2" i="2"/>
  <c r="F5" i="1"/>
  <c r="E5" i="1"/>
  <c r="D5" i="1"/>
  <c r="C5" i="1"/>
  <c r="B5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<sst xmlns="http://schemas.openxmlformats.org/spreadsheetml/2006/main" count="27" uniqueCount="26">
  <si>
    <t>社員数</t>
    <rPh sb="0" eb="3">
      <t>シャインスウ</t>
    </rPh>
    <phoneticPr fontId="2"/>
  </si>
  <si>
    <t>制度利用率</t>
    <rPh sb="0" eb="2">
      <t>セイド</t>
    </rPh>
    <rPh sb="2" eb="5">
      <t>リヨウリツ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</si>
  <si>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</si>
  <si>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</si>
  <si>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2014年度</t>
    <rPh sb="4" eb="6">
      <t>ネンド</t>
    </rPh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</si>
  <si>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</si>
  <si>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</si>
  <si>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利用者数</t>
    <rPh sb="0" eb="3">
      <t>リヨウシャ</t>
    </rPh>
    <rPh sb="3" eb="4">
      <t>スウ</t>
    </rPh>
    <phoneticPr fontId="2"/>
  </si>
  <si>
    <t>非利用者数</t>
    <rPh sb="0" eb="1">
      <t>ヒ</t>
    </rPh>
    <rPh sb="1" eb="3">
      <t>リヨウ</t>
    </rPh>
    <rPh sb="3" eb="4">
      <t>シャ</t>
    </rPh>
    <rPh sb="4" eb="5">
      <t>スウ</t>
    </rPh>
    <phoneticPr fontId="2"/>
  </si>
  <si>
    <t>転居（配偶者の転勤）</t>
    <rPh sb="0" eb="2">
      <t>テンキョ</t>
    </rPh>
    <rPh sb="3" eb="6">
      <t>ハイグウシャ</t>
    </rPh>
    <rPh sb="7" eb="9">
      <t>テンキン</t>
    </rPh>
    <phoneticPr fontId="2"/>
  </si>
  <si>
    <t>転居（子の就学）</t>
    <rPh sb="0" eb="2">
      <t>テンキョ</t>
    </rPh>
    <rPh sb="3" eb="4">
      <t>コ</t>
    </rPh>
    <rPh sb="5" eb="7">
      <t>シュウガク</t>
    </rPh>
    <phoneticPr fontId="2"/>
  </si>
  <si>
    <t>転居（その他）</t>
    <rPh sb="0" eb="2">
      <t>テンキョ</t>
    </rPh>
    <rPh sb="5" eb="6">
      <t>タ</t>
    </rPh>
    <phoneticPr fontId="2"/>
  </si>
  <si>
    <t>転職</t>
    <rPh sb="0" eb="2">
      <t>テンショク</t>
    </rPh>
    <phoneticPr fontId="2"/>
  </si>
  <si>
    <t>介護（認定なし）</t>
    <rPh sb="0" eb="2">
      <t>カイゴ</t>
    </rPh>
    <rPh sb="3" eb="5">
      <t>ニンテイ</t>
    </rPh>
    <phoneticPr fontId="2"/>
  </si>
  <si>
    <t>介護（要介護・要支援）</t>
    <rPh sb="0" eb="2">
      <t>カイゴ</t>
    </rPh>
    <rPh sb="3" eb="4">
      <t>ヨウ</t>
    </rPh>
    <rPh sb="4" eb="6">
      <t>カイゴ</t>
    </rPh>
    <rPh sb="7" eb="10">
      <t>ヨウシエン</t>
    </rPh>
    <phoneticPr fontId="2"/>
  </si>
  <si>
    <t>本人死亡</t>
    <rPh sb="0" eb="2">
      <t>ホンニン</t>
    </rPh>
    <rPh sb="2" eb="4">
      <t>シボウ</t>
    </rPh>
    <phoneticPr fontId="2"/>
  </si>
  <si>
    <t>その他</t>
    <rPh sb="2" eb="3">
      <t>タ</t>
    </rPh>
    <phoneticPr fontId="2"/>
  </si>
  <si>
    <t>出産・育児</t>
    <rPh sb="0" eb="2">
      <t>シュッサン</t>
    </rPh>
    <rPh sb="3" eb="5">
      <t>イクジ</t>
    </rPh>
    <phoneticPr fontId="2"/>
  </si>
  <si>
    <t>合計</t>
    <rPh sb="0" eb="2">
      <t>ゴウケイ</t>
    </rPh>
    <phoneticPr fontId="2"/>
  </si>
  <si>
    <t>病気・ケガ（通勤困難）</t>
    <rPh sb="0" eb="2">
      <t>ビョウキ</t>
    </rPh>
    <rPh sb="6" eb="8">
      <t>ツウキン</t>
    </rPh>
    <rPh sb="8" eb="10">
      <t>コンナン</t>
    </rPh>
    <phoneticPr fontId="2"/>
  </si>
  <si>
    <t>病気・ケガ（就労困難）</t>
    <rPh sb="0" eb="2">
      <t>ビョウキ</t>
    </rPh>
    <rPh sb="6" eb="8">
      <t>シュウロウ</t>
    </rPh>
    <rPh sb="8" eb="10">
      <t>コンナン</t>
    </rPh>
    <phoneticPr fontId="2"/>
  </si>
  <si>
    <t>第21期</t>
    <rPh sb="0" eb="1">
      <t>ダイ</t>
    </rPh>
    <rPh sb="3" eb="4">
      <t>キ</t>
    </rPh>
    <phoneticPr fontId="2"/>
  </si>
  <si>
    <t>第22期</t>
    <rPh sb="0" eb="1">
      <t>ダイ</t>
    </rPh>
    <rPh sb="3" eb="4">
      <t>キ</t>
    </rPh>
    <phoneticPr fontId="2"/>
  </si>
  <si>
    <t>第23期</t>
    <rPh sb="0" eb="1">
      <t>ダイ</t>
    </rPh>
    <rPh sb="3" eb="4">
      <t>キ</t>
    </rPh>
    <phoneticPr fontId="2"/>
  </si>
  <si>
    <t>第24期</t>
    <rPh sb="0" eb="1">
      <t>ダイ</t>
    </rPh>
    <rPh sb="3" eb="4">
      <t>キ</t>
    </rPh>
    <phoneticPr fontId="2"/>
  </si>
  <si>
    <t>第25期</t>
    <rPh sb="0" eb="1">
      <t>ダイ</t>
    </rPh>
    <rPh sb="3" eb="4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</si>
</sst>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1" applyFont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9" fontId="3" fillId="0" borderId="0" xfId="1" applyFont="1">
      <alignment vertical="center"/>
    </xf>
    <xf numFmtId="0" fontId="4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グラフ</a:t>
            </a:r>
            <a:r>
              <a:rPr lang="en-US" altLang="ja-JP" b="1"/>
              <a:t>-1</a:t>
            </a:r>
            <a:r>
              <a:rPr lang="ja-JP" altLang="en-US" b="1"/>
              <a:t>　在宅勤務制度利用率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192271799358418"/>
          <c:y val="0.16544761904761904"/>
          <c:w val="0.65313891319140649"/>
          <c:h val="0.64349186351706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在宅勤務制度利用率!$A$3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在宅勤務制度利用率!$B$1:$F$1</c:f>
              <c:strCache>
                <c:ptCount val="5"/>
                <c:pt idx="0">
                  <c:v>第21期</c:v>
                </c:pt>
                <c:pt idx="1">
                  <c:v>第22期</c:v>
                </c:pt>
                <c:pt idx="2">
                  <c:v>第23期</c:v>
                </c:pt>
                <c:pt idx="3">
                  <c:v>第24期</c:v>
                </c:pt>
                <c:pt idx="4">
                  <c:v>第25期</c:v>
                </c:pt>
              </c:strCache>
            </c:strRef>
          </c:cat>
          <c:val>
            <c:numRef>
              <c:f>在宅勤務制度利用率!$B$3:$F$3</c:f>
              <c:numCache>
                <c:formatCode>General</c:formatCode>
                <c:ptCount val="5"/>
                <c:pt idx="0">
                  <c:v>48</c:v>
                </c:pt>
                <c:pt idx="1">
                  <c:v>44</c:v>
                </c:pt>
                <c:pt idx="2">
                  <c:v>49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E-418B-BB94-44FB4E87A596}"/>
            </c:ext>
          </c:extLst>
        </c:ser>
        <c:ser>
          <c:idx val="1"/>
          <c:order val="1"/>
          <c:tx>
            <c:strRef>
              <c:f>在宅勤務制度利用率!$A$4</c:f>
              <c:strCache>
                <c:ptCount val="1"/>
                <c:pt idx="0">
                  <c:v>非利用者数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在宅勤務制度利用率!$B$1:$F$1</c:f>
              <c:strCache>
                <c:ptCount val="5"/>
                <c:pt idx="0">
                  <c:v>第21期</c:v>
                </c:pt>
                <c:pt idx="1">
                  <c:v>第22期</c:v>
                </c:pt>
                <c:pt idx="2">
                  <c:v>第23期</c:v>
                </c:pt>
                <c:pt idx="3">
                  <c:v>第24期</c:v>
                </c:pt>
                <c:pt idx="4">
                  <c:v>第25期</c:v>
                </c:pt>
              </c:strCache>
            </c:strRef>
          </c:cat>
          <c:val>
            <c:numRef>
              <c:f>在宅勤務制度利用率!$B$4:$F$4</c:f>
              <c:numCache>
                <c:formatCode>General</c:formatCode>
                <c:ptCount val="5"/>
                <c:pt idx="0">
                  <c:v>932</c:v>
                </c:pt>
                <c:pt idx="1">
                  <c:v>934</c:v>
                </c:pt>
                <c:pt idx="2">
                  <c:v>942</c:v>
                </c:pt>
                <c:pt idx="3">
                  <c:v>928</c:v>
                </c:pt>
                <c:pt idx="4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E-418B-BB94-44FB4E87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6074136"/>
        <c:axId val="316071512"/>
      </c:barChart>
      <c:lineChart>
        <c:grouping val="standard"/>
        <c:varyColors val="0"/>
        <c:ser>
          <c:idx val="2"/>
          <c:order val="2"/>
          <c:tx>
            <c:strRef>
              <c:f>在宅勤務制度利用率!$A$5</c:f>
              <c:strCache>
                <c:ptCount val="1"/>
                <c:pt idx="0">
                  <c:v>制度利用率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在宅勤務制度利用率!$B$1:$F$1</c:f>
              <c:strCache>
                <c:ptCount val="5"/>
                <c:pt idx="0">
                  <c:v>第21期</c:v>
                </c:pt>
                <c:pt idx="1">
                  <c:v>第22期</c:v>
                </c:pt>
                <c:pt idx="2">
                  <c:v>第23期</c:v>
                </c:pt>
                <c:pt idx="3">
                  <c:v>第24期</c:v>
                </c:pt>
                <c:pt idx="4">
                  <c:v>第25期</c:v>
                </c:pt>
              </c:strCache>
            </c:strRef>
          </c:cat>
          <c:val>
            <c:numRef>
              <c:f>在宅勤務制度利用率!$B$5:$F$5</c:f>
              <c:numCache>
                <c:formatCode>0%</c:formatCode>
                <c:ptCount val="5"/>
                <c:pt idx="0">
                  <c:v>4.8979591836734691E-2</c:v>
                </c:pt>
                <c:pt idx="1">
                  <c:v>4.4989775051124746E-2</c:v>
                </c:pt>
                <c:pt idx="2">
                  <c:v>4.9445005045408677E-2</c:v>
                </c:pt>
                <c:pt idx="3">
                  <c:v>5.595116988809766E-2</c:v>
                </c:pt>
                <c:pt idx="4">
                  <c:v>5.5276381909547742E-2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4E-418B-BB94-44FB4E87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72320"/>
        <c:axId val="428277568"/>
      </c:lineChart>
      <c:catAx>
        <c:axId val="31607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6071512"/>
        <c:crosses val="autoZero"/>
        <c:auto val="1"/>
        <c:lblAlgn val="ctr"/>
        <c:lblOffset val="100"/>
        <c:noMultiLvlLbl val="0"/>
      </c:catAx>
      <c:valAx>
        <c:axId val="316071512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（人数）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6074136"/>
        <c:crosses val="autoZero"/>
        <c:crossBetween val="between"/>
        <c:majorUnit val="200"/>
      </c:valAx>
      <c:valAx>
        <c:axId val="428277568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8272320"/>
        <c:crosses val="max"/>
        <c:crossBetween val="between"/>
        <c:majorUnit val="0.2"/>
      </c:valAx>
      <c:catAx>
        <c:axId val="42827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277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グラフ</a:t>
            </a:r>
            <a:r>
              <a:rPr lang="en-US" altLang="ja-JP" b="1"/>
              <a:t>-2</a:t>
            </a:r>
            <a:r>
              <a:rPr lang="ja-JP" altLang="en-US" b="1"/>
              <a:t>　自己理由退職者の主な理由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779041508700303E-2"/>
          <c:y val="0.19211428571428571"/>
          <c:w val="0.55221177213959372"/>
          <c:h val="0.68158710161229841"/>
        </c:manualLayout>
      </c:layout>
      <c:pieChart>
        <c:varyColors val="1"/>
        <c:ser>
          <c:idx val="0"/>
          <c:order val="0"/>
          <c:tx>
            <c:strRef>
              <c:f>自己理由退職者の主な理由!$G$1</c:f>
              <c:strCache>
                <c:ptCount val="1"/>
                <c:pt idx="0">
                  <c:v>合計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B2B9-4E17-BD1C-39A287EBF8D8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2B9-4E17-BD1C-39A287EBF8D8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2B9-4E17-BD1C-39A287EBF8D8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2B9-4E17-BD1C-39A287EBF8D8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2B9-4E17-BD1C-39A287EBF8D8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2B9-4E17-BD1C-39A287EBF8D8}"/>
              </c:ext>
            </c:extLst>
          </c:dPt>
          <c:dPt>
            <c:idx val="6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2B9-4E17-BD1C-39A287EBF8D8}"/>
              </c:ext>
            </c:extLst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2B9-4E17-BD1C-39A287EBF8D8}"/>
              </c:ext>
            </c:extLst>
          </c:dPt>
          <c:dPt>
            <c:idx val="8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2B9-4E17-BD1C-39A287EBF8D8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B2B9-4E17-BD1C-39A287EBF8D8}"/>
              </c:ext>
            </c:extLst>
          </c:dPt>
          <c:dPt>
            <c:idx val="1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B2B9-4E17-BD1C-39A287EBF8D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2B9-4E17-BD1C-39A287EBF8D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2B9-4E17-BD1C-39A287EBF8D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B2B9-4E17-BD1C-39A287EBF8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B2B9-4E17-BD1C-39A287EBF8D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B2B9-4E17-BD1C-39A287EBF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自己理由退職者の主な理由!$A$2:$A$12</c:f>
              <c:strCache>
                <c:ptCount val="11"/>
                <c:pt idx="0">
                  <c:v>転職</c:v>
                </c:pt>
                <c:pt idx="1">
                  <c:v>出産・育児</c:v>
                </c:pt>
                <c:pt idx="2">
                  <c:v>介護（要介護・要支援）</c:v>
                </c:pt>
                <c:pt idx="3">
                  <c:v>介護（認定なし）</c:v>
                </c:pt>
                <c:pt idx="4">
                  <c:v>転居（配偶者の転勤）</c:v>
                </c:pt>
                <c:pt idx="5">
                  <c:v>転居（子の就学）</c:v>
                </c:pt>
                <c:pt idx="6">
                  <c:v>転居（その他）</c:v>
                </c:pt>
                <c:pt idx="7">
                  <c:v>病気・ケガ（通勤困難）</c:v>
                </c:pt>
                <c:pt idx="8">
                  <c:v>病気・ケガ（就労困難）</c:v>
                </c:pt>
                <c:pt idx="9">
                  <c:v>本人死亡</c:v>
                </c:pt>
                <c:pt idx="10">
                  <c:v>その他</c:v>
                </c:pt>
              </c:strCache>
            </c:strRef>
          </c:cat>
          <c:val>
            <c:numRef>
              <c:f>自己理由退職者の主な理由!$G$2:$G$12</c:f>
              <c:numCache>
                <c:formatCode>General</c:formatCode>
                <c:ptCount val="11"/>
                <c:pt idx="0">
                  <c:v>94</c:v>
                </c:pt>
                <c:pt idx="1">
                  <c:v>51</c:v>
                </c:pt>
                <c:pt idx="2">
                  <c:v>32</c:v>
                </c:pt>
                <c:pt idx="3">
                  <c:v>37</c:v>
                </c:pt>
                <c:pt idx="4">
                  <c:v>31</c:v>
                </c:pt>
                <c:pt idx="5">
                  <c:v>6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4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9-4E17-BD1C-39A287EBF8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47023288755574"/>
          <c:y val="0.16891098612673416"/>
          <c:w val="0.37972045161021545"/>
          <c:h val="0.72476820397450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0</xdr:colOff>
      <xdr:row>28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790700" y="3333750"/>
          <a:ext cx="4800600" cy="3333750"/>
          <a:chOff x="1790700" y="3333750"/>
          <a:chExt cx="4800600" cy="33337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>
            <a:graphicFrameLocks/>
          </xdr:cNvGraphicFramePr>
        </xdr:nvGraphicFramePr>
        <xdr:xfrm>
          <a:off x="1790700" y="3333750"/>
          <a:ext cx="4800600" cy="3333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環状矢印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 rot="14047195">
            <a:off x="1933575" y="3609974"/>
            <a:ext cx="3019425" cy="3019425"/>
          </a:xfrm>
          <a:prstGeom prst="circularArrow">
            <a:avLst>
              <a:gd name="adj1" fmla="val 6809"/>
              <a:gd name="adj2" fmla="val 486502"/>
              <a:gd name="adj3" fmla="val 20506913"/>
              <a:gd name="adj4" fmla="val 14051154"/>
              <a:gd name="adj5" fmla="val 6134"/>
            </a:avLst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7</xdr:col>
      <xdr:colOff>19050</xdr:colOff>
      <xdr:row>4</xdr:row>
      <xdr:rowOff>38101</xdr:rowOff>
    </xdr:from>
    <xdr:to>
      <xdr:col>7</xdr:col>
      <xdr:colOff>266700</xdr:colOff>
      <xdr:row>8</xdr:row>
      <xdr:rowOff>228600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924550" y="990601"/>
          <a:ext cx="247650" cy="1142999"/>
        </a:xfrm>
        <a:prstGeom prst="rightBrace">
          <a:avLst>
            <a:gd name="adj1" fmla="val 68333"/>
            <a:gd name="adj2" fmla="val 50000"/>
          </a:avLst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0.02447</cdr:x>
      <cdr:y>0.83524</cdr:y>
    </cdr:from>
    <cdr:to>
      <cdr:x>0.17376</cdr:x>
      <cdr:y>0.97562</cdr:y>
    </cdr:to>
    <cdr:sp macro="" textlink="">
      <cdr:nvSpPr>
        <cdr:cNvPr id="3" name="テキスト ボックス 4"/>
        <cdr:cNvSpPr txBox="1"/>
      </cdr:nvSpPr>
      <cdr:spPr>
        <a:xfrm xmlns:a="http://schemas.openxmlformats.org/drawingml/2006/main">
          <a:off x="117475" y="2784475"/>
          <a:ext cx="71667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2400" b="1">
              <a:solidFill>
                <a:srgbClr val="C00000"/>
              </a:solidFill>
            </a:rPr>
            <a:t>32%</a:t>
          </a:r>
          <a:endParaRPr kumimoji="1" lang="ja-JP" altLang="en-US" sz="2400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0.24669</cdr:x>
      <cdr:y>0.90149</cdr:y>
    </cdr:from>
    <cdr:to>
      <cdr:x>0.68395</cdr:x>
      <cdr:y>1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1184276" y="3005327"/>
          <a:ext cx="2099101" cy="32842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第</a:t>
          </a:r>
          <a:r>
            <a:rPr kumimoji="1" lang="en-US" altLang="ja-JP" sz="1100"/>
            <a:t>21</a:t>
          </a:r>
          <a:r>
            <a:rPr kumimoji="1" lang="ja-JP" altLang="en-US" sz="1100"/>
            <a:t>－</a:t>
          </a:r>
          <a:r>
            <a:rPr kumimoji="1" lang="en-US" altLang="ja-JP" sz="1100"/>
            <a:t>25</a:t>
          </a:r>
          <a:r>
            <a:rPr kumimoji="1" lang="ja-JP" altLang="en-US" sz="1100"/>
            <a:t>期　合計人数　</a:t>
          </a:r>
          <a:r>
            <a:rPr kumimoji="1" lang="en-US" altLang="ja-JP" sz="1100"/>
            <a:t>n=322</a:t>
          </a:r>
          <a:endParaRPr kumimoji="1"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topLeftCell="A4" workbookViewId="0">
      <selection activeCell="M14" sqref="M14"/>
    </sheetView>
  </sheetViews>
  <sheetFormatPr defaultRowHeight="18.75" x14ac:dyDescent="0.4"/>
  <cols>
    <col min="1" max="1" width="13" bestFit="1" customWidth="1"/>
  </cols>
  <sheetData>
    <row r="1" spans="1:6" x14ac:dyDescent="0.4">
      <c r="A1" s="1"/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</row>
    <row r="2" spans="1:6" x14ac:dyDescent="0.4">
      <c r="A2" s="1" t="s">
        <v>0</v>
      </c>
      <c r="B2" s="1">
        <v>980</v>
      </c>
      <c r="C2" s="1">
        <v>978</v>
      </c>
      <c r="D2" s="1">
        <v>991</v>
      </c>
      <c r="E2" s="1">
        <v>983</v>
      </c>
      <c r="F2" s="1">
        <v>995</v>
      </c>
    </row>
    <row r="3" spans="1:6" x14ac:dyDescent="0.4">
      <c r="A3" s="1" t="s">
        <v>7</v>
      </c>
      <c r="B3" s="1">
        <v>48</v>
      </c>
      <c r="C3" s="1">
        <v>44</v>
      </c>
      <c r="D3" s="1">
        <v>49</v>
      </c>
      <c r="E3" s="1">
        <v>55</v>
      </c>
      <c r="F3" s="1">
        <v>55</v>
      </c>
    </row>
    <row r="4" spans="1:6" x14ac:dyDescent="0.4">
      <c r="A4" s="1" t="s">
        <v>8</v>
      </c>
      <c r="B4" s="1">
        <f>B2-B3</f>
        <v>932</v>
      </c>
      <c r="C4" s="1">
        <f>C2-C3</f>
        <v>934</v>
      </c>
      <c r="D4" s="1">
        <f>D2-D3</f>
        <v>942</v>
      </c>
      <c r="E4" s="1">
        <f>E2-E3</f>
        <v>928</v>
      </c>
      <c r="F4" s="1">
        <f>F2-F3</f>
        <v>940</v>
      </c>
    </row>
    <row r="5" spans="1:6" x14ac:dyDescent="0.4">
      <c r="A5" s="1" t="s">
        <v>1</v>
      </c>
      <c r="B5" s="2">
        <f>B3/B2</f>
        <v>4.8979591836734691E-2</v>
      </c>
      <c r="C5" s="2">
        <f>C3/C2</f>
        <v>4.4989775051124746E-2</v>
      </c>
      <c r="D5" s="2">
        <f>D3/D2</f>
        <v>4.9445005045408677E-2</v>
      </c>
      <c r="E5" s="2">
        <f>E3/E2</f>
        <v>5.595116988809766E-2</v>
      </c>
      <c r="F5" s="2">
        <f>F3/F2</f>
        <v>5.5276381909547742E-2</v>
      </c>
    </row>
  </sheetData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topLeftCell="A2" workbookViewId="0">
      <selection activeCell="J17" sqref="J17"/>
    </sheetView>
  </sheetViews>
  <sheetFormatPr defaultRowHeight="18.75" x14ac:dyDescent="0.4"/>
  <cols>
    <col min="1" max="1" width="23.5" bestFit="1" customWidth="1"/>
  </cols>
  <sheetData>
    <row r="1" spans="1:9" x14ac:dyDescent="0.4">
      <c r="A1" s="1"/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18</v>
      </c>
    </row>
    <row r="2" spans="1:9" x14ac:dyDescent="0.4">
      <c r="A2" s="1" t="s">
        <v>12</v>
      </c>
      <c r="B2" s="1">
        <v>21</v>
      </c>
      <c r="C2" s="1">
        <v>14</v>
      </c>
      <c r="D2" s="1">
        <v>18</v>
      </c>
      <c r="E2" s="1">
        <v>22</v>
      </c>
      <c r="F2" s="1">
        <v>19</v>
      </c>
      <c r="G2" s="1">
        <f>SUM(B2:F2)</f>
        <v>94</v>
      </c>
    </row>
    <row r="3" spans="1:9" x14ac:dyDescent="0.4">
      <c r="A3" s="1" t="s">
        <v>17</v>
      </c>
      <c r="B3" s="1">
        <v>8</v>
      </c>
      <c r="C3" s="1">
        <v>10</v>
      </c>
      <c r="D3" s="1">
        <v>12</v>
      </c>
      <c r="E3" s="1">
        <v>10</v>
      </c>
      <c r="F3" s="1">
        <v>11</v>
      </c>
      <c r="G3" s="1">
        <f t="shared" ref="G3:G12" si="0">SUM(B3:F3)</f>
        <v>51</v>
      </c>
    </row>
    <row r="4" spans="1:9" x14ac:dyDescent="0.4">
      <c r="A4" s="1" t="s">
        <v>14</v>
      </c>
      <c r="B4" s="1">
        <v>5</v>
      </c>
      <c r="C4" s="1">
        <v>8</v>
      </c>
      <c r="D4" s="1">
        <v>4</v>
      </c>
      <c r="E4" s="1">
        <v>7</v>
      </c>
      <c r="F4" s="1">
        <v>8</v>
      </c>
      <c r="G4" s="1">
        <f t="shared" si="0"/>
        <v>32</v>
      </c>
    </row>
    <row r="5" spans="1:9" x14ac:dyDescent="0.4">
      <c r="A5" s="7" t="s">
        <v>13</v>
      </c>
      <c r="B5" s="7">
        <v>8</v>
      </c>
      <c r="C5" s="7">
        <v>6</v>
      </c>
      <c r="D5" s="7">
        <v>8</v>
      </c>
      <c r="E5" s="7">
        <v>10</v>
      </c>
      <c r="F5" s="7">
        <v>5</v>
      </c>
      <c r="G5" s="7">
        <f t="shared" si="0"/>
        <v>37</v>
      </c>
    </row>
    <row r="6" spans="1:9" x14ac:dyDescent="0.4">
      <c r="A6" s="7" t="s">
        <v>9</v>
      </c>
      <c r="B6" s="7">
        <v>5</v>
      </c>
      <c r="C6" s="7">
        <v>7</v>
      </c>
      <c r="D6" s="7">
        <v>8</v>
      </c>
      <c r="E6" s="7">
        <v>4</v>
      </c>
      <c r="F6" s="7">
        <v>7</v>
      </c>
      <c r="G6" s="7">
        <f t="shared" si="0"/>
        <v>31</v>
      </c>
    </row>
    <row r="7" spans="1:9" x14ac:dyDescent="0.4">
      <c r="A7" s="7" t="s">
        <v>10</v>
      </c>
      <c r="B7" s="7">
        <v>1</v>
      </c>
      <c r="C7" s="7">
        <v>2</v>
      </c>
      <c r="D7" s="7">
        <v>0</v>
      </c>
      <c r="E7" s="7">
        <v>2</v>
      </c>
      <c r="F7" s="7">
        <v>1</v>
      </c>
      <c r="G7" s="7">
        <f t="shared" si="0"/>
        <v>6</v>
      </c>
      <c r="H7" s="9">
        <f>SUM(G5:G9)</f>
        <v>104</v>
      </c>
      <c r="I7" s="8">
        <f>H7/G13</f>
        <v>0.32298136645962733</v>
      </c>
    </row>
    <row r="8" spans="1:9" x14ac:dyDescent="0.4">
      <c r="A8" s="7" t="s">
        <v>11</v>
      </c>
      <c r="B8" s="7">
        <v>2</v>
      </c>
      <c r="C8" s="7">
        <v>4</v>
      </c>
      <c r="D8" s="7">
        <v>3</v>
      </c>
      <c r="E8" s="7">
        <f>E6-E7</f>
        <v>2</v>
      </c>
      <c r="F8" s="7">
        <v>2</v>
      </c>
      <c r="G8" s="7">
        <f t="shared" si="0"/>
        <v>13</v>
      </c>
    </row>
    <row r="9" spans="1:9" x14ac:dyDescent="0.4">
      <c r="A9" s="7" t="s">
        <v>19</v>
      </c>
      <c r="B9" s="7">
        <v>5</v>
      </c>
      <c r="C9" s="7">
        <v>4</v>
      </c>
      <c r="D9" s="7">
        <v>2</v>
      </c>
      <c r="E9" s="7">
        <v>3</v>
      </c>
      <c r="F9" s="7">
        <v>3</v>
      </c>
      <c r="G9" s="7">
        <f>SUM(B9:F9)</f>
        <v>17</v>
      </c>
    </row>
    <row r="10" spans="1:9" x14ac:dyDescent="0.4">
      <c r="A10" s="4" t="s">
        <v>20</v>
      </c>
      <c r="B10" s="1">
        <v>2</v>
      </c>
      <c r="C10" s="1">
        <v>3</v>
      </c>
      <c r="D10" s="1">
        <v>2</v>
      </c>
      <c r="E10" s="1">
        <v>4</v>
      </c>
      <c r="F10" s="1">
        <v>4</v>
      </c>
      <c r="G10" s="1">
        <f t="shared" si="0"/>
        <v>15</v>
      </c>
    </row>
    <row r="11" spans="1:9" x14ac:dyDescent="0.4">
      <c r="A11" s="4" t="s">
        <v>15</v>
      </c>
      <c r="B11" s="1">
        <v>1</v>
      </c>
      <c r="C11" s="1">
        <v>0</v>
      </c>
      <c r="D11" s="1">
        <v>2</v>
      </c>
      <c r="E11" s="1">
        <v>0</v>
      </c>
      <c r="F11" s="1">
        <v>1</v>
      </c>
      <c r="G11" s="1">
        <f t="shared" si="0"/>
        <v>4</v>
      </c>
    </row>
    <row r="12" spans="1:9" x14ac:dyDescent="0.4">
      <c r="A12" s="4" t="s">
        <v>16</v>
      </c>
      <c r="B12" s="1">
        <v>5</v>
      </c>
      <c r="C12" s="1">
        <v>3</v>
      </c>
      <c r="D12" s="1">
        <v>5</v>
      </c>
      <c r="E12" s="1">
        <v>6</v>
      </c>
      <c r="F12" s="1">
        <v>3</v>
      </c>
      <c r="G12" s="1">
        <f t="shared" si="0"/>
        <v>22</v>
      </c>
    </row>
    <row r="13" spans="1:9" x14ac:dyDescent="0.4">
      <c r="A13" s="4" t="s">
        <v>18</v>
      </c>
      <c r="B13" s="1">
        <f t="shared" ref="B13:G13" si="1">SUM(B2:B12)</f>
        <v>63</v>
      </c>
      <c r="C13" s="1">
        <f t="shared" si="1"/>
        <v>61</v>
      </c>
      <c r="D13" s="1">
        <f t="shared" si="1"/>
        <v>64</v>
      </c>
      <c r="E13" s="1">
        <f t="shared" si="1"/>
        <v>70</v>
      </c>
      <c r="F13" s="1">
        <f t="shared" si="1"/>
        <v>64</v>
      </c>
      <c r="G13" s="1">
        <f t="shared" si="1"/>
        <v>322</v>
      </c>
    </row>
    <row r="14" spans="1:9" x14ac:dyDescent="0.4">
      <c r="A14" s="3"/>
    </row>
  </sheetData>
  <phoneticPr fontId="2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在宅勤務制度利用率</vt:lpstr>
      <vt:lpstr>自己理由退職者の主な理由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utsunomiya</cp:lastModifiedBy>
  <dcterms:created xsi:type="dcterms:W3CDTF">2016-05-17T12:51:11Z</dcterms:created>
  <dcterms:modified xsi:type="dcterms:W3CDTF">2022-05-21T07:35:06Z</dcterms:modified>
</cp:coreProperties>
</file>